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9440" windowHeight="7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Sheet1!$A$1:$M$42</definedName>
  </definedNames>
  <calcPr calcId="145621"/>
</workbook>
</file>

<file path=xl/calcChain.xml><?xml version="1.0" encoding="utf-8"?>
<calcChain xmlns="http://schemas.openxmlformats.org/spreadsheetml/2006/main">
  <c r="K40" i="1" l="1"/>
  <c r="E39" i="1"/>
  <c r="G39" i="1" s="1"/>
  <c r="H39" i="1" s="1"/>
  <c r="K39" i="1" s="1"/>
  <c r="E33" i="1"/>
  <c r="G33" i="1" s="1"/>
  <c r="H33" i="1" s="1"/>
  <c r="K33" i="1" s="1"/>
  <c r="E34" i="1"/>
  <c r="G34" i="1" s="1"/>
  <c r="H34" i="1" s="1"/>
  <c r="E35" i="1"/>
  <c r="G35" i="1" s="1"/>
  <c r="H35" i="1" s="1"/>
  <c r="E36" i="1"/>
  <c r="G36" i="1" s="1"/>
  <c r="H36" i="1" s="1"/>
  <c r="E37" i="1"/>
  <c r="G37" i="1" s="1"/>
  <c r="H37" i="1" s="1"/>
  <c r="E38" i="1"/>
  <c r="G38" i="1" s="1"/>
  <c r="H38" i="1" s="1"/>
  <c r="E32" i="1"/>
  <c r="G32" i="1" s="1"/>
  <c r="H32" i="1" s="1"/>
  <c r="E23" i="1"/>
  <c r="G23" i="1" s="1"/>
  <c r="H23" i="1" s="1"/>
  <c r="K23" i="1" s="1"/>
  <c r="E24" i="1"/>
  <c r="G24" i="1" s="1"/>
  <c r="H24" i="1" s="1"/>
  <c r="E25" i="1"/>
  <c r="E26" i="1"/>
  <c r="G26" i="1" s="1"/>
  <c r="H26" i="1" s="1"/>
  <c r="E27" i="1"/>
  <c r="G27" i="1" s="1"/>
  <c r="H27" i="1" s="1"/>
  <c r="E28" i="1"/>
  <c r="G28" i="1" s="1"/>
  <c r="H28" i="1" s="1"/>
  <c r="E29" i="1"/>
  <c r="G29" i="1" s="1"/>
  <c r="H29" i="1" s="1"/>
  <c r="E30" i="1"/>
  <c r="G30" i="1" s="1"/>
  <c r="H30" i="1" s="1"/>
  <c r="E31" i="1"/>
  <c r="G31" i="1" s="1"/>
  <c r="H31" i="1" s="1"/>
  <c r="E22" i="1"/>
  <c r="G22" i="1" s="1"/>
  <c r="H22" i="1" s="1"/>
  <c r="K22" i="1" s="1"/>
  <c r="E21" i="1"/>
  <c r="G21" i="1" s="1"/>
  <c r="G25" i="1"/>
  <c r="H25" i="1" s="1"/>
  <c r="G20" i="1"/>
  <c r="R43" i="1" l="1"/>
  <c r="O44" i="1"/>
  <c r="R44" i="1" s="1"/>
  <c r="K38" i="1"/>
  <c r="K37" i="1"/>
  <c r="K36" i="1"/>
  <c r="K35" i="1"/>
  <c r="K34" i="1"/>
  <c r="K32" i="1"/>
  <c r="K26" i="1"/>
  <c r="K28" i="1"/>
  <c r="K29" i="1"/>
  <c r="K31" i="1"/>
  <c r="K30" i="1"/>
  <c r="K27" i="1"/>
  <c r="K25" i="1"/>
  <c r="K24" i="1"/>
  <c r="K21" i="1"/>
  <c r="K20" i="1"/>
  <c r="K41" i="1" l="1"/>
</calcChain>
</file>

<file path=xl/sharedStrings.xml><?xml version="1.0" encoding="utf-8"?>
<sst xmlns="http://schemas.openxmlformats.org/spreadsheetml/2006/main" count="154" uniqueCount="84">
  <si>
    <t>Coaches Meeting</t>
  </si>
  <si>
    <t>North Field House (Hospitality)</t>
  </si>
  <si>
    <t># of Heats</t>
  </si>
  <si>
    <t>Time for Event (minutes)</t>
  </si>
  <si>
    <t>Runners or Relay teams per heat</t>
  </si>
  <si>
    <t>Girls</t>
  </si>
  <si>
    <t>Boys</t>
  </si>
  <si>
    <t>Long Jump</t>
  </si>
  <si>
    <t>High Jump</t>
  </si>
  <si>
    <t>Triple Jump</t>
  </si>
  <si>
    <t>3200m</t>
  </si>
  <si>
    <t>Comments</t>
  </si>
  <si>
    <t>100m Hurdles</t>
  </si>
  <si>
    <t>110m Hurdles</t>
  </si>
  <si>
    <t>Average Time per heat</t>
  </si>
  <si>
    <t>300m Hurdles</t>
  </si>
  <si>
    <t>6:30pm</t>
  </si>
  <si>
    <t>5:15pm</t>
  </si>
  <si>
    <t>Team Award</t>
  </si>
  <si>
    <t>Individual awards to be given continuously at the end of each event</t>
  </si>
  <si>
    <t>Medals to top 8</t>
  </si>
  <si>
    <t>Total</t>
  </si>
  <si>
    <t># of Runners/ Teams per event</t>
  </si>
  <si>
    <t>Friday Night Lights MEET SCHEDULE - 2014</t>
  </si>
  <si>
    <t>4:40pm</t>
  </si>
  <si>
    <t>RUNNING EVENTS  4:40 pm Start</t>
  </si>
  <si>
    <t># of teams</t>
  </si>
  <si>
    <t>30, 30</t>
  </si>
  <si>
    <t>5:30pm</t>
  </si>
  <si>
    <t>800m</t>
  </si>
  <si>
    <t>5:55pm</t>
  </si>
  <si>
    <t>6:12pm</t>
  </si>
  <si>
    <t xml:space="preserve">100m  </t>
  </si>
  <si>
    <t>400m</t>
  </si>
  <si>
    <t xml:space="preserve">200m </t>
  </si>
  <si>
    <t xml:space="preserve">1600m  </t>
  </si>
  <si>
    <t>10:15pm</t>
  </si>
  <si>
    <t>5:42pm</t>
  </si>
  <si>
    <t xml:space="preserve">Pole Valut  </t>
  </si>
  <si>
    <t>Pole Vault</t>
  </si>
  <si>
    <t xml:space="preserve">Shot Put   </t>
  </si>
  <si>
    <t xml:space="preserve">Discus  </t>
  </si>
  <si>
    <t>FIELD EVENTS      4:30pm start</t>
  </si>
  <si>
    <t>6:42pm</t>
  </si>
  <si>
    <t>6:55pm</t>
  </si>
  <si>
    <t>7:08pm</t>
  </si>
  <si>
    <t>7:20pm</t>
  </si>
  <si>
    <t>7:35pm</t>
  </si>
  <si>
    <t>7:50pm</t>
  </si>
  <si>
    <t>8:05pm</t>
  </si>
  <si>
    <t>8:20pm</t>
  </si>
  <si>
    <t>8:35pm</t>
  </si>
  <si>
    <t>8:50pm</t>
  </si>
  <si>
    <t>9:15pm</t>
  </si>
  <si>
    <t>9:35pm</t>
  </si>
  <si>
    <t>9:53pm</t>
  </si>
  <si>
    <t>4x100m Relay  (A only)</t>
  </si>
  <si>
    <t>4x400m Relay (A only)</t>
  </si>
  <si>
    <t>top 2-3 team get trophies</t>
  </si>
  <si>
    <t>Total Hours =</t>
  </si>
  <si>
    <t xml:space="preserve">4x100m Relay </t>
  </si>
  <si>
    <t>Total minutes =</t>
  </si>
  <si>
    <t># or Runners or Relay Team per school</t>
  </si>
  <si>
    <t>6:10pm</t>
  </si>
  <si>
    <t>before the 4x100m</t>
  </si>
  <si>
    <t>after the 4x100m</t>
  </si>
  <si>
    <t>day light hours</t>
  </si>
  <si>
    <t>3 throws, all 1st throws measured, 2nd and 3rd throws only measured if greater</t>
  </si>
  <si>
    <t xml:space="preserve">3 throws, all 1st throws measured, 2nd and 3rd throws only measured if greater than 80'       </t>
  </si>
  <si>
    <t xml:space="preserve">3 throws, all 1st throws measured, 2nd and 3rd throws only measured if greater than 40'       </t>
  </si>
  <si>
    <t xml:space="preserve">3 throws, all 1st throws measured, 2nd and 3rd throws only measured if greater than 100'    </t>
  </si>
  <si>
    <t>after sundown</t>
  </si>
  <si>
    <t xml:space="preserve"> </t>
  </si>
  <si>
    <t xml:space="preserve">3 jumps, all 1st jumps measured, 2nd and 3rd jumps only measured if greater than 15'      </t>
  </si>
  <si>
    <t xml:space="preserve">3 jumps, all 1st jumps measured, 2nd and 3rd jumps only measured if greater than 19'      </t>
  </si>
  <si>
    <t>Schedule comment</t>
  </si>
  <si>
    <t># of Entrant Comment</t>
  </si>
  <si>
    <t xml:space="preserve">3 jumps, all 1st jumps measured, 2nd and 3rd jumps only measured if greater than 30'    </t>
  </si>
  <si>
    <t xml:space="preserve">3 jumps, all 1st jumps measured, 2nd and 3rd jumps only measured if greater than 40'      </t>
  </si>
  <si>
    <t xml:space="preserve">Starting Height 5'8"        </t>
  </si>
  <si>
    <t xml:space="preserve">Starting Height 4'6"        </t>
  </si>
  <si>
    <t>Starting Height 9'6</t>
  </si>
  <si>
    <t>Starting Height 7'0"</t>
  </si>
  <si>
    <t>2 athletes per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</si>
</sst>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4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44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vertical="center"/>
    </xf>
    <xf numFmtId="2" fontId="6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workbookViewId="0">
      <selection activeCell="M16" sqref="M16:N16"/>
    </sheetView>
  </sheetViews>
  <sheetFormatPr defaultRowHeight="15" x14ac:dyDescent="0.25"/>
  <cols>
    <col min="1" max="1" width="5.5703125" style="1" customWidth="1"/>
    <col min="2" max="2" width="6.28515625" style="1" customWidth="1"/>
    <col min="3" max="3" width="22.140625" customWidth="1"/>
    <col min="4" max="4" width="9.140625" style="1"/>
    <col min="5" max="5" width="8.28515625" style="1" customWidth="1"/>
    <col min="6" max="6" width="12.42578125" style="1" customWidth="1"/>
    <col min="7" max="7" width="12.7109375" style="1" customWidth="1"/>
    <col min="8" max="8" width="8.5703125" style="1" customWidth="1"/>
    <col min="9" max="9" width="14.7109375" style="1" customWidth="1"/>
    <col min="10" max="10" width="12.7109375" style="1" customWidth="1"/>
    <col min="11" max="11" width="16" style="1" customWidth="1"/>
    <col min="12" max="12" width="26.5703125" style="1" customWidth="1"/>
    <col min="13" max="13" width="21" style="1" customWidth="1"/>
    <col min="14" max="14" width="0" hidden="1" customWidth="1"/>
    <col min="15" max="15" width="12.42578125" style="1" hidden="1" customWidth="1"/>
    <col min="16" max="17" width="5.85546875" style="12" hidden="1" customWidth="1"/>
    <col min="18" max="18" width="10.5703125" hidden="1" customWidth="1"/>
  </cols>
  <sheetData>
    <row r="1" spans="1:20" ht="31.5" x14ac:dyDescent="0.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0" ht="8.25" customHeight="1" x14ac:dyDescent="0.25"/>
    <row r="3" spans="1:20" x14ac:dyDescent="0.25">
      <c r="A3" s="8">
        <v>0.17708333333333334</v>
      </c>
      <c r="B3" s="5" t="s">
        <v>0</v>
      </c>
      <c r="D3" s="9" t="s">
        <v>1</v>
      </c>
      <c r="E3" s="9"/>
      <c r="F3" s="9"/>
      <c r="H3" s="9"/>
    </row>
    <row r="4" spans="1:20" s="5" customFormat="1" ht="11.25" customHeight="1" x14ac:dyDescent="0.25">
      <c r="A4" s="4"/>
      <c r="B4" s="4"/>
      <c r="I4" s="4"/>
      <c r="J4" s="4"/>
      <c r="K4" s="4"/>
      <c r="L4" s="4"/>
      <c r="M4" s="4"/>
      <c r="O4" s="4"/>
      <c r="P4" s="13"/>
      <c r="Q4" s="13"/>
    </row>
    <row r="5" spans="1:20" ht="37.5" x14ac:dyDescent="0.35">
      <c r="A5" s="36" t="s">
        <v>42</v>
      </c>
      <c r="B5" s="37"/>
      <c r="C5" s="37"/>
      <c r="D5" s="37"/>
      <c r="E5" s="37"/>
      <c r="F5" s="37"/>
      <c r="G5" s="37"/>
      <c r="H5" s="37"/>
      <c r="I5" s="37"/>
      <c r="J5" s="23"/>
      <c r="K5" s="23"/>
      <c r="L5" s="15" t="s">
        <v>76</v>
      </c>
      <c r="M5" s="15" t="s">
        <v>75</v>
      </c>
    </row>
    <row r="6" spans="1:20" s="5" customFormat="1" ht="21.75" customHeight="1" x14ac:dyDescent="0.25">
      <c r="A6" s="4">
        <v>1</v>
      </c>
      <c r="B6" s="4" t="s">
        <v>5</v>
      </c>
      <c r="C6" s="5" t="s">
        <v>8</v>
      </c>
      <c r="D6" s="26" t="s">
        <v>24</v>
      </c>
      <c r="E6" s="25" t="s">
        <v>80</v>
      </c>
      <c r="F6" s="26"/>
      <c r="G6" s="24"/>
      <c r="H6" s="25"/>
      <c r="I6" s="25"/>
      <c r="J6" s="26"/>
      <c r="K6" s="26"/>
      <c r="L6" s="26" t="s">
        <v>83</v>
      </c>
      <c r="M6" s="9" t="s">
        <v>64</v>
      </c>
      <c r="O6" s="4">
        <v>8</v>
      </c>
      <c r="P6" s="13"/>
      <c r="Q6" s="13"/>
    </row>
    <row r="7" spans="1:20" s="5" customFormat="1" ht="21.75" customHeight="1" x14ac:dyDescent="0.25">
      <c r="A7" s="4">
        <v>2</v>
      </c>
      <c r="B7" s="28" t="s">
        <v>5</v>
      </c>
      <c r="C7" s="19" t="s">
        <v>7</v>
      </c>
      <c r="D7" s="26" t="s">
        <v>24</v>
      </c>
      <c r="E7" s="25" t="s">
        <v>73</v>
      </c>
      <c r="F7" s="25"/>
      <c r="G7" s="25"/>
      <c r="H7" s="25"/>
      <c r="I7" s="25"/>
      <c r="J7" s="24"/>
      <c r="K7" s="24"/>
      <c r="L7" s="26" t="s">
        <v>83</v>
      </c>
      <c r="O7" s="4">
        <v>8</v>
      </c>
      <c r="P7" s="13"/>
      <c r="Q7" s="13"/>
    </row>
    <row r="8" spans="1:20" s="5" customFormat="1" ht="21.75" customHeight="1" x14ac:dyDescent="0.25">
      <c r="A8" s="4">
        <v>3</v>
      </c>
      <c r="B8" s="4" t="s">
        <v>6</v>
      </c>
      <c r="C8" s="5" t="s">
        <v>7</v>
      </c>
      <c r="D8" s="26" t="s">
        <v>24</v>
      </c>
      <c r="E8" s="25" t="s">
        <v>74</v>
      </c>
      <c r="F8" s="25"/>
      <c r="G8" s="25"/>
      <c r="H8" s="25"/>
      <c r="I8" s="25"/>
      <c r="J8" s="24"/>
      <c r="K8" s="24"/>
      <c r="L8" s="26" t="s">
        <v>83</v>
      </c>
      <c r="M8" s="9" t="s">
        <v>64</v>
      </c>
      <c r="O8" s="4">
        <v>8</v>
      </c>
      <c r="P8" s="13"/>
      <c r="Q8" s="13"/>
    </row>
    <row r="9" spans="1:20" s="5" customFormat="1" ht="21.75" customHeight="1" x14ac:dyDescent="0.25">
      <c r="A9" s="4">
        <v>4</v>
      </c>
      <c r="B9" s="4" t="s">
        <v>5</v>
      </c>
      <c r="C9" s="5" t="s">
        <v>39</v>
      </c>
      <c r="D9" s="26" t="s">
        <v>24</v>
      </c>
      <c r="E9" s="25" t="s">
        <v>82</v>
      </c>
      <c r="F9" s="25"/>
      <c r="G9" s="25"/>
      <c r="H9" s="26"/>
      <c r="I9" s="26"/>
      <c r="J9" s="24"/>
      <c r="K9" s="24"/>
      <c r="L9" s="26" t="s">
        <v>83</v>
      </c>
      <c r="M9" s="9" t="s">
        <v>64</v>
      </c>
      <c r="O9" s="4">
        <v>8</v>
      </c>
      <c r="P9" s="13"/>
      <c r="Q9" s="13"/>
    </row>
    <row r="10" spans="1:20" s="5" customFormat="1" ht="21.75" customHeight="1" x14ac:dyDescent="0.25">
      <c r="A10" s="4">
        <v>5</v>
      </c>
      <c r="B10" s="4" t="s">
        <v>5</v>
      </c>
      <c r="C10" s="5" t="s">
        <v>40</v>
      </c>
      <c r="D10" s="26" t="s">
        <v>24</v>
      </c>
      <c r="E10" s="25" t="s">
        <v>67</v>
      </c>
      <c r="F10" s="25"/>
      <c r="G10" s="25"/>
      <c r="H10" s="25"/>
      <c r="I10" s="25"/>
      <c r="J10" s="24"/>
      <c r="K10" s="24"/>
      <c r="L10" s="26" t="s">
        <v>83</v>
      </c>
      <c r="M10" s="9" t="s">
        <v>66</v>
      </c>
      <c r="O10" s="4">
        <v>8</v>
      </c>
      <c r="P10" s="13"/>
      <c r="Q10" s="13"/>
    </row>
    <row r="11" spans="1:20" s="5" customFormat="1" ht="21.75" customHeight="1" x14ac:dyDescent="0.25">
      <c r="A11" s="4">
        <v>6</v>
      </c>
      <c r="B11" s="4" t="s">
        <v>6</v>
      </c>
      <c r="C11" s="5" t="s">
        <v>41</v>
      </c>
      <c r="D11" s="26" t="s">
        <v>24</v>
      </c>
      <c r="E11" s="25" t="s">
        <v>70</v>
      </c>
      <c r="F11" s="25"/>
      <c r="G11" s="25"/>
      <c r="H11" s="25"/>
      <c r="I11" s="25"/>
      <c r="J11" s="24"/>
      <c r="K11" s="24"/>
      <c r="L11" s="26" t="s">
        <v>83</v>
      </c>
      <c r="M11" s="9" t="s">
        <v>66</v>
      </c>
      <c r="O11" s="4">
        <v>8</v>
      </c>
      <c r="P11" s="13"/>
      <c r="Q11" s="13"/>
      <c r="T11" s="5" t="s">
        <v>72</v>
      </c>
    </row>
    <row r="12" spans="1:20" s="5" customFormat="1" ht="21.75" customHeight="1" x14ac:dyDescent="0.25">
      <c r="A12" s="4">
        <v>7</v>
      </c>
      <c r="B12" s="4" t="s">
        <v>6</v>
      </c>
      <c r="C12" s="5" t="s">
        <v>8</v>
      </c>
      <c r="D12" s="26" t="s">
        <v>24</v>
      </c>
      <c r="E12" s="25" t="s">
        <v>79</v>
      </c>
      <c r="F12" s="25"/>
      <c r="G12" s="25"/>
      <c r="H12" s="26"/>
      <c r="I12" s="26"/>
      <c r="J12" s="24"/>
      <c r="K12" s="24"/>
      <c r="L12" s="26"/>
      <c r="M12" s="4"/>
      <c r="O12" s="4">
        <v>8</v>
      </c>
      <c r="P12" s="13"/>
      <c r="Q12" s="13"/>
    </row>
    <row r="13" spans="1:20" s="5" customFormat="1" ht="21.75" customHeight="1" x14ac:dyDescent="0.25">
      <c r="A13" s="4">
        <v>8</v>
      </c>
      <c r="B13" s="4" t="s">
        <v>5</v>
      </c>
      <c r="C13" s="5" t="s">
        <v>9</v>
      </c>
      <c r="D13" s="26" t="s">
        <v>63</v>
      </c>
      <c r="E13" s="24" t="s">
        <v>77</v>
      </c>
      <c r="F13" s="24"/>
      <c r="G13" s="24"/>
      <c r="H13" s="24"/>
      <c r="I13" s="24"/>
      <c r="J13" s="24"/>
      <c r="K13" s="24"/>
      <c r="L13" s="26" t="s">
        <v>83</v>
      </c>
      <c r="M13" s="9" t="s">
        <v>65</v>
      </c>
      <c r="O13" s="4">
        <v>8</v>
      </c>
      <c r="P13" s="13"/>
      <c r="Q13" s="13"/>
    </row>
    <row r="14" spans="1:20" s="5" customFormat="1" ht="21.75" customHeight="1" x14ac:dyDescent="0.25">
      <c r="A14" s="4">
        <v>9</v>
      </c>
      <c r="B14" s="4" t="s">
        <v>6</v>
      </c>
      <c r="C14" s="5" t="s">
        <v>9</v>
      </c>
      <c r="D14" s="26" t="s">
        <v>63</v>
      </c>
      <c r="E14" s="24" t="s">
        <v>78</v>
      </c>
      <c r="F14" s="24"/>
      <c r="G14" s="25"/>
      <c r="H14" s="26"/>
      <c r="I14" s="26"/>
      <c r="J14" s="24"/>
      <c r="K14" s="24"/>
      <c r="L14" s="26" t="s">
        <v>83</v>
      </c>
      <c r="M14" s="9" t="s">
        <v>65</v>
      </c>
      <c r="O14" s="4">
        <v>8</v>
      </c>
      <c r="P14" s="13"/>
      <c r="Q14" s="13"/>
    </row>
    <row r="15" spans="1:20" s="5" customFormat="1" ht="21.75" customHeight="1" x14ac:dyDescent="0.25">
      <c r="A15" s="4">
        <v>10</v>
      </c>
      <c r="B15" s="4" t="s">
        <v>6</v>
      </c>
      <c r="C15" s="5" t="s">
        <v>38</v>
      </c>
      <c r="D15" s="26" t="s">
        <v>63</v>
      </c>
      <c r="E15" s="25" t="s">
        <v>81</v>
      </c>
      <c r="F15" s="25"/>
      <c r="G15" s="26"/>
      <c r="H15" s="26"/>
      <c r="I15" s="26"/>
      <c r="J15" s="24"/>
      <c r="K15" s="24"/>
      <c r="L15" s="26" t="s">
        <v>83</v>
      </c>
      <c r="O15" s="4">
        <v>8</v>
      </c>
      <c r="P15" s="13"/>
      <c r="Q15" s="13"/>
    </row>
    <row r="16" spans="1:20" s="5" customFormat="1" ht="44.25" customHeight="1" x14ac:dyDescent="0.25">
      <c r="A16" s="4">
        <v>11</v>
      </c>
      <c r="B16" s="4" t="s">
        <v>6</v>
      </c>
      <c r="C16" s="5" t="s">
        <v>40</v>
      </c>
      <c r="D16" s="26" t="s">
        <v>63</v>
      </c>
      <c r="E16" s="25" t="s">
        <v>69</v>
      </c>
      <c r="F16" s="25"/>
      <c r="G16" s="25"/>
      <c r="H16" s="25"/>
      <c r="I16" s="25"/>
      <c r="J16" s="24"/>
      <c r="K16" s="24"/>
      <c r="L16" s="26" t="s">
        <v>83</v>
      </c>
      <c r="M16" s="38"/>
      <c r="N16" s="38"/>
      <c r="O16" s="4">
        <v>8</v>
      </c>
      <c r="P16" s="13"/>
      <c r="Q16" s="13"/>
    </row>
    <row r="17" spans="1:17" s="5" customFormat="1" ht="21.75" customHeight="1" x14ac:dyDescent="0.25">
      <c r="A17" s="4">
        <v>12</v>
      </c>
      <c r="B17" s="4" t="s">
        <v>5</v>
      </c>
      <c r="C17" s="5" t="s">
        <v>41</v>
      </c>
      <c r="D17" s="26" t="s">
        <v>63</v>
      </c>
      <c r="E17" s="25" t="s">
        <v>68</v>
      </c>
      <c r="F17" s="25"/>
      <c r="G17" s="25"/>
      <c r="H17" s="25"/>
      <c r="I17" s="25"/>
      <c r="J17" s="24"/>
      <c r="K17" s="24"/>
      <c r="L17" s="26" t="s">
        <v>83</v>
      </c>
      <c r="M17" s="9" t="s">
        <v>71</v>
      </c>
      <c r="O17" s="4">
        <v>8</v>
      </c>
      <c r="P17" s="13"/>
      <c r="Q17" s="13"/>
    </row>
    <row r="19" spans="1:17" ht="45" customHeight="1" x14ac:dyDescent="0.25">
      <c r="A19" s="33" t="s">
        <v>25</v>
      </c>
      <c r="B19" s="34"/>
      <c r="C19" s="34"/>
      <c r="D19" s="34"/>
      <c r="E19" s="22" t="s">
        <v>26</v>
      </c>
      <c r="F19" s="6" t="s">
        <v>62</v>
      </c>
      <c r="G19" s="6" t="s">
        <v>22</v>
      </c>
      <c r="H19" s="6" t="s">
        <v>2</v>
      </c>
      <c r="I19" s="6" t="s">
        <v>4</v>
      </c>
      <c r="J19" s="6" t="s">
        <v>14</v>
      </c>
      <c r="K19" s="7" t="s">
        <v>3</v>
      </c>
      <c r="L19" s="39" t="s">
        <v>11</v>
      </c>
      <c r="M19" s="40"/>
      <c r="O19" s="17" t="s">
        <v>20</v>
      </c>
    </row>
    <row r="20" spans="1:17" x14ac:dyDescent="0.25">
      <c r="A20" s="1">
        <v>13</v>
      </c>
      <c r="B20" s="1" t="s">
        <v>5</v>
      </c>
      <c r="C20" t="s">
        <v>10</v>
      </c>
      <c r="D20" s="1" t="s">
        <v>24</v>
      </c>
      <c r="E20" s="18">
        <v>20</v>
      </c>
      <c r="F20" s="1">
        <v>3</v>
      </c>
      <c r="G20" s="1">
        <f t="shared" ref="G20:G38" si="0">E20*F20</f>
        <v>60</v>
      </c>
      <c r="H20" s="1">
        <v>2</v>
      </c>
      <c r="I20" s="1" t="s">
        <v>27</v>
      </c>
      <c r="J20" s="1">
        <v>16</v>
      </c>
      <c r="K20" s="1">
        <f t="shared" ref="K20:K33" si="1">H20*J20</f>
        <v>32</v>
      </c>
      <c r="O20" s="1">
        <v>8</v>
      </c>
    </row>
    <row r="21" spans="1:17" x14ac:dyDescent="0.25">
      <c r="A21" s="1">
        <v>14</v>
      </c>
      <c r="B21" s="1" t="s">
        <v>6</v>
      </c>
      <c r="C21" t="s">
        <v>10</v>
      </c>
      <c r="D21" s="3" t="s">
        <v>17</v>
      </c>
      <c r="E21" s="1">
        <f>$E$20</f>
        <v>20</v>
      </c>
      <c r="F21" s="1">
        <v>3</v>
      </c>
      <c r="G21" s="1">
        <f t="shared" si="0"/>
        <v>60</v>
      </c>
      <c r="H21" s="1">
        <v>2</v>
      </c>
      <c r="I21" s="1" t="s">
        <v>27</v>
      </c>
      <c r="J21" s="1">
        <v>13</v>
      </c>
      <c r="K21" s="1">
        <f t="shared" si="1"/>
        <v>26</v>
      </c>
      <c r="O21" s="1">
        <v>8</v>
      </c>
    </row>
    <row r="22" spans="1:17" x14ac:dyDescent="0.25">
      <c r="A22" s="1">
        <v>15</v>
      </c>
      <c r="B22" s="1" t="s">
        <v>5</v>
      </c>
      <c r="C22" t="s">
        <v>60</v>
      </c>
      <c r="D22" s="1" t="s">
        <v>28</v>
      </c>
      <c r="E22" s="1">
        <f>$E$20</f>
        <v>20</v>
      </c>
      <c r="F22" s="1">
        <v>1</v>
      </c>
      <c r="G22" s="1">
        <f t="shared" si="0"/>
        <v>20</v>
      </c>
      <c r="H22" s="1">
        <f t="shared" ref="H22:H31" si="2">ROUND(G22/I22, 0)</f>
        <v>3</v>
      </c>
      <c r="I22" s="1">
        <v>8</v>
      </c>
      <c r="J22" s="1">
        <v>4</v>
      </c>
      <c r="K22" s="1">
        <f t="shared" si="1"/>
        <v>12</v>
      </c>
      <c r="O22" s="1">
        <v>32</v>
      </c>
    </row>
    <row r="23" spans="1:17" x14ac:dyDescent="0.25">
      <c r="A23" s="1">
        <v>16</v>
      </c>
      <c r="B23" s="1" t="s">
        <v>6</v>
      </c>
      <c r="C23" t="s">
        <v>56</v>
      </c>
      <c r="D23" s="1" t="s">
        <v>37</v>
      </c>
      <c r="E23" s="1">
        <f t="shared" ref="E23:E31" si="3">$E$20</f>
        <v>20</v>
      </c>
      <c r="F23" s="1">
        <v>1</v>
      </c>
      <c r="G23" s="1">
        <f t="shared" si="0"/>
        <v>20</v>
      </c>
      <c r="H23" s="1">
        <f t="shared" si="2"/>
        <v>3</v>
      </c>
      <c r="I23" s="1">
        <v>8</v>
      </c>
      <c r="J23" s="1">
        <v>4</v>
      </c>
      <c r="K23" s="1">
        <f t="shared" si="1"/>
        <v>12</v>
      </c>
      <c r="O23" s="1">
        <v>32</v>
      </c>
    </row>
    <row r="24" spans="1:17" x14ac:dyDescent="0.25">
      <c r="A24" s="1">
        <v>17</v>
      </c>
      <c r="B24" s="1" t="s">
        <v>5</v>
      </c>
      <c r="C24" t="s">
        <v>29</v>
      </c>
      <c r="D24" s="1" t="s">
        <v>30</v>
      </c>
      <c r="E24" s="1">
        <f t="shared" si="3"/>
        <v>20</v>
      </c>
      <c r="F24" s="1">
        <v>3</v>
      </c>
      <c r="G24" s="1">
        <f t="shared" si="0"/>
        <v>60</v>
      </c>
      <c r="H24" s="1">
        <f t="shared" si="2"/>
        <v>5</v>
      </c>
      <c r="I24" s="1">
        <v>12</v>
      </c>
      <c r="J24" s="1">
        <v>3.5</v>
      </c>
      <c r="K24" s="32">
        <f t="shared" si="1"/>
        <v>17.5</v>
      </c>
      <c r="O24" s="1">
        <v>32</v>
      </c>
    </row>
    <row r="25" spans="1:17" x14ac:dyDescent="0.25">
      <c r="A25" s="1">
        <v>18</v>
      </c>
      <c r="B25" s="1" t="s">
        <v>6</v>
      </c>
      <c r="C25" t="s">
        <v>29</v>
      </c>
      <c r="D25" s="1" t="s">
        <v>31</v>
      </c>
      <c r="E25" s="1">
        <f t="shared" si="3"/>
        <v>20</v>
      </c>
      <c r="F25" s="1">
        <v>3</v>
      </c>
      <c r="G25" s="1">
        <f t="shared" si="0"/>
        <v>60</v>
      </c>
      <c r="H25" s="1">
        <f t="shared" si="2"/>
        <v>5</v>
      </c>
      <c r="I25" s="1">
        <v>12</v>
      </c>
      <c r="J25" s="1">
        <v>3.5</v>
      </c>
      <c r="K25" s="32">
        <f t="shared" si="1"/>
        <v>17.5</v>
      </c>
      <c r="O25" s="1">
        <v>32</v>
      </c>
    </row>
    <row r="26" spans="1:17" x14ac:dyDescent="0.25">
      <c r="A26" s="1">
        <v>19</v>
      </c>
      <c r="B26" s="1" t="s">
        <v>5</v>
      </c>
      <c r="C26" t="s">
        <v>32</v>
      </c>
      <c r="D26" s="1" t="s">
        <v>16</v>
      </c>
      <c r="E26" s="1">
        <f t="shared" si="3"/>
        <v>20</v>
      </c>
      <c r="F26" s="1">
        <v>3</v>
      </c>
      <c r="G26" s="1">
        <f t="shared" si="0"/>
        <v>60</v>
      </c>
      <c r="H26" s="1">
        <f t="shared" si="2"/>
        <v>8</v>
      </c>
      <c r="I26" s="1">
        <v>8</v>
      </c>
      <c r="J26" s="1">
        <v>1.5</v>
      </c>
      <c r="K26" s="1">
        <f t="shared" si="1"/>
        <v>12</v>
      </c>
    </row>
    <row r="27" spans="1:17" x14ac:dyDescent="0.25">
      <c r="A27" s="1">
        <v>20</v>
      </c>
      <c r="B27" s="1" t="s">
        <v>6</v>
      </c>
      <c r="C27" t="s">
        <v>32</v>
      </c>
      <c r="D27" s="1" t="s">
        <v>43</v>
      </c>
      <c r="E27" s="1">
        <f t="shared" si="3"/>
        <v>20</v>
      </c>
      <c r="F27" s="1">
        <v>3</v>
      </c>
      <c r="G27" s="1">
        <f t="shared" si="0"/>
        <v>60</v>
      </c>
      <c r="H27" s="1">
        <f t="shared" si="2"/>
        <v>8</v>
      </c>
      <c r="I27" s="1">
        <v>8</v>
      </c>
      <c r="J27" s="1">
        <v>1.5</v>
      </c>
      <c r="K27" s="1">
        <f t="shared" si="1"/>
        <v>12</v>
      </c>
    </row>
    <row r="28" spans="1:17" x14ac:dyDescent="0.25">
      <c r="A28" s="1">
        <v>21</v>
      </c>
      <c r="B28" s="1" t="s">
        <v>5</v>
      </c>
      <c r="C28" t="s">
        <v>12</v>
      </c>
      <c r="D28" s="1" t="s">
        <v>44</v>
      </c>
      <c r="E28" s="1">
        <f t="shared" si="3"/>
        <v>20</v>
      </c>
      <c r="F28" s="1">
        <v>3</v>
      </c>
      <c r="G28" s="1">
        <f t="shared" si="0"/>
        <v>60</v>
      </c>
      <c r="H28" s="1">
        <f t="shared" si="2"/>
        <v>8</v>
      </c>
      <c r="I28" s="1">
        <v>8</v>
      </c>
      <c r="J28" s="1">
        <v>1.5</v>
      </c>
      <c r="K28" s="1">
        <f t="shared" si="1"/>
        <v>12</v>
      </c>
      <c r="O28" s="1">
        <v>8</v>
      </c>
    </row>
    <row r="29" spans="1:17" x14ac:dyDescent="0.25">
      <c r="A29" s="1">
        <v>22</v>
      </c>
      <c r="B29" s="1" t="s">
        <v>6</v>
      </c>
      <c r="C29" t="s">
        <v>13</v>
      </c>
      <c r="D29" s="1" t="s">
        <v>45</v>
      </c>
      <c r="E29" s="1">
        <f t="shared" si="3"/>
        <v>20</v>
      </c>
      <c r="F29" s="1">
        <v>3</v>
      </c>
      <c r="G29" s="1">
        <f t="shared" si="0"/>
        <v>60</v>
      </c>
      <c r="H29" s="1">
        <f t="shared" si="2"/>
        <v>8</v>
      </c>
      <c r="I29" s="1">
        <v>8</v>
      </c>
      <c r="J29" s="1">
        <v>1.5</v>
      </c>
      <c r="K29" s="1">
        <f t="shared" si="1"/>
        <v>12</v>
      </c>
      <c r="O29" s="1">
        <v>8</v>
      </c>
    </row>
    <row r="30" spans="1:17" x14ac:dyDescent="0.25">
      <c r="A30" s="1">
        <v>23</v>
      </c>
      <c r="B30" s="1" t="s">
        <v>5</v>
      </c>
      <c r="C30" t="s">
        <v>33</v>
      </c>
      <c r="D30" s="1" t="s">
        <v>46</v>
      </c>
      <c r="E30" s="1">
        <f t="shared" si="3"/>
        <v>20</v>
      </c>
      <c r="F30" s="1">
        <v>3</v>
      </c>
      <c r="G30" s="1">
        <f t="shared" si="0"/>
        <v>60</v>
      </c>
      <c r="H30" s="1">
        <f t="shared" si="2"/>
        <v>8</v>
      </c>
      <c r="I30" s="1">
        <v>8</v>
      </c>
      <c r="J30" s="1">
        <v>2</v>
      </c>
      <c r="K30" s="1">
        <f t="shared" si="1"/>
        <v>16</v>
      </c>
    </row>
    <row r="31" spans="1:17" x14ac:dyDescent="0.25">
      <c r="A31" s="1">
        <v>24</v>
      </c>
      <c r="B31" s="1" t="s">
        <v>6</v>
      </c>
      <c r="C31" t="s">
        <v>33</v>
      </c>
      <c r="D31" s="3" t="s">
        <v>47</v>
      </c>
      <c r="E31" s="1">
        <f t="shared" si="3"/>
        <v>20</v>
      </c>
      <c r="F31" s="1">
        <v>3</v>
      </c>
      <c r="G31" s="1">
        <f t="shared" si="0"/>
        <v>60</v>
      </c>
      <c r="H31" s="1">
        <f t="shared" si="2"/>
        <v>8</v>
      </c>
      <c r="I31" s="1">
        <v>8</v>
      </c>
      <c r="J31" s="1">
        <v>2</v>
      </c>
      <c r="K31" s="1">
        <f t="shared" si="1"/>
        <v>16</v>
      </c>
    </row>
    <row r="32" spans="1:17" x14ac:dyDescent="0.25">
      <c r="A32" s="1">
        <v>25</v>
      </c>
      <c r="B32" s="1" t="s">
        <v>5</v>
      </c>
      <c r="C32" t="s">
        <v>15</v>
      </c>
      <c r="D32" s="1" t="s">
        <v>48</v>
      </c>
      <c r="E32" s="1">
        <f t="shared" ref="E32:E39" si="4">$E$20</f>
        <v>20</v>
      </c>
      <c r="F32" s="1">
        <v>3</v>
      </c>
      <c r="G32" s="1">
        <f t="shared" si="0"/>
        <v>60</v>
      </c>
      <c r="H32" s="1">
        <f t="shared" ref="H32:H39" si="5">ROUND(G32/I32, 0)</f>
        <v>8</v>
      </c>
      <c r="I32" s="1">
        <v>8</v>
      </c>
      <c r="J32" s="1">
        <v>2</v>
      </c>
      <c r="K32" s="1">
        <f t="shared" si="1"/>
        <v>16</v>
      </c>
      <c r="O32" s="1">
        <v>8</v>
      </c>
    </row>
    <row r="33" spans="1:18" x14ac:dyDescent="0.25">
      <c r="A33" s="1">
        <v>26</v>
      </c>
      <c r="B33" s="1" t="s">
        <v>6</v>
      </c>
      <c r="C33" t="s">
        <v>15</v>
      </c>
      <c r="D33" s="1" t="s">
        <v>49</v>
      </c>
      <c r="E33" s="1">
        <f t="shared" si="4"/>
        <v>20</v>
      </c>
      <c r="F33" s="1">
        <v>3</v>
      </c>
      <c r="G33" s="1">
        <f t="shared" si="0"/>
        <v>60</v>
      </c>
      <c r="H33" s="1">
        <f t="shared" si="5"/>
        <v>8</v>
      </c>
      <c r="I33" s="1">
        <v>8</v>
      </c>
      <c r="J33" s="1">
        <v>2</v>
      </c>
      <c r="K33" s="1">
        <f t="shared" si="1"/>
        <v>16</v>
      </c>
      <c r="O33" s="1">
        <v>8</v>
      </c>
    </row>
    <row r="34" spans="1:18" x14ac:dyDescent="0.25">
      <c r="A34" s="1">
        <v>27</v>
      </c>
      <c r="B34" s="1" t="s">
        <v>5</v>
      </c>
      <c r="C34" t="s">
        <v>34</v>
      </c>
      <c r="D34" s="1" t="s">
        <v>50</v>
      </c>
      <c r="E34" s="1">
        <f t="shared" si="4"/>
        <v>20</v>
      </c>
      <c r="F34" s="1">
        <v>3</v>
      </c>
      <c r="G34" s="1">
        <f t="shared" si="0"/>
        <v>60</v>
      </c>
      <c r="H34" s="1">
        <f t="shared" si="5"/>
        <v>8</v>
      </c>
      <c r="I34" s="1">
        <v>8</v>
      </c>
      <c r="J34" s="1">
        <v>2</v>
      </c>
      <c r="K34" s="1">
        <f t="shared" ref="K34:K38" si="6">H34*J34</f>
        <v>16</v>
      </c>
      <c r="O34" s="1">
        <v>32</v>
      </c>
    </row>
    <row r="35" spans="1:18" x14ac:dyDescent="0.25">
      <c r="A35" s="1">
        <v>28</v>
      </c>
      <c r="B35" s="1" t="s">
        <v>6</v>
      </c>
      <c r="C35" t="s">
        <v>34</v>
      </c>
      <c r="D35" s="1" t="s">
        <v>51</v>
      </c>
      <c r="E35" s="1">
        <f t="shared" si="4"/>
        <v>20</v>
      </c>
      <c r="F35" s="1">
        <v>3</v>
      </c>
      <c r="G35" s="1">
        <f t="shared" si="0"/>
        <v>60</v>
      </c>
      <c r="H35" s="1">
        <f t="shared" si="5"/>
        <v>8</v>
      </c>
      <c r="I35" s="1">
        <v>8</v>
      </c>
      <c r="J35" s="1">
        <v>2</v>
      </c>
      <c r="K35" s="1">
        <f t="shared" si="6"/>
        <v>16</v>
      </c>
      <c r="O35" s="1">
        <v>32</v>
      </c>
    </row>
    <row r="36" spans="1:18" x14ac:dyDescent="0.25">
      <c r="A36" s="1">
        <v>29</v>
      </c>
      <c r="B36" s="1" t="s">
        <v>5</v>
      </c>
      <c r="C36" t="s">
        <v>35</v>
      </c>
      <c r="D36" s="3" t="s">
        <v>52</v>
      </c>
      <c r="E36" s="1">
        <f t="shared" si="4"/>
        <v>20</v>
      </c>
      <c r="F36" s="1">
        <v>3</v>
      </c>
      <c r="G36" s="1">
        <f t="shared" si="0"/>
        <v>60</v>
      </c>
      <c r="H36" s="1">
        <f t="shared" si="5"/>
        <v>4</v>
      </c>
      <c r="I36" s="1">
        <v>16</v>
      </c>
      <c r="J36" s="1">
        <v>6</v>
      </c>
      <c r="K36" s="1">
        <f t="shared" si="6"/>
        <v>24</v>
      </c>
      <c r="O36" s="1">
        <v>8</v>
      </c>
    </row>
    <row r="37" spans="1:18" x14ac:dyDescent="0.25">
      <c r="A37" s="1">
        <v>30</v>
      </c>
      <c r="B37" s="1" t="s">
        <v>6</v>
      </c>
      <c r="C37" t="s">
        <v>35</v>
      </c>
      <c r="D37" s="3" t="s">
        <v>53</v>
      </c>
      <c r="E37" s="1">
        <f t="shared" si="4"/>
        <v>20</v>
      </c>
      <c r="F37" s="1">
        <v>3</v>
      </c>
      <c r="G37" s="1">
        <f t="shared" si="0"/>
        <v>60</v>
      </c>
      <c r="H37" s="1">
        <f t="shared" si="5"/>
        <v>4</v>
      </c>
      <c r="I37" s="1">
        <v>16</v>
      </c>
      <c r="J37" s="1">
        <v>5</v>
      </c>
      <c r="K37" s="1">
        <f t="shared" si="6"/>
        <v>20</v>
      </c>
      <c r="O37" s="1">
        <v>8</v>
      </c>
    </row>
    <row r="38" spans="1:18" x14ac:dyDescent="0.25">
      <c r="A38" s="1">
        <v>33</v>
      </c>
      <c r="B38" s="1" t="s">
        <v>5</v>
      </c>
      <c r="C38" t="s">
        <v>57</v>
      </c>
      <c r="D38" s="3" t="s">
        <v>54</v>
      </c>
      <c r="E38" s="1">
        <f t="shared" si="4"/>
        <v>20</v>
      </c>
      <c r="F38" s="1">
        <v>1</v>
      </c>
      <c r="G38" s="1">
        <f t="shared" si="0"/>
        <v>20</v>
      </c>
      <c r="H38" s="1">
        <f t="shared" si="5"/>
        <v>3</v>
      </c>
      <c r="I38" s="1">
        <v>8</v>
      </c>
      <c r="J38" s="1">
        <v>6</v>
      </c>
      <c r="K38" s="1">
        <f t="shared" si="6"/>
        <v>18</v>
      </c>
      <c r="O38" s="1">
        <v>32</v>
      </c>
    </row>
    <row r="39" spans="1:18" x14ac:dyDescent="0.25">
      <c r="A39" s="1">
        <v>34</v>
      </c>
      <c r="B39" s="1" t="s">
        <v>6</v>
      </c>
      <c r="C39" t="s">
        <v>57</v>
      </c>
      <c r="D39" s="3" t="s">
        <v>55</v>
      </c>
      <c r="E39" s="1">
        <f t="shared" si="4"/>
        <v>20</v>
      </c>
      <c r="F39" s="1">
        <v>1</v>
      </c>
      <c r="G39" s="1">
        <f t="shared" ref="G39" si="7">E39*F39</f>
        <v>20</v>
      </c>
      <c r="H39" s="1">
        <f t="shared" si="5"/>
        <v>3</v>
      </c>
      <c r="I39" s="1">
        <v>8</v>
      </c>
      <c r="J39" s="1">
        <v>6</v>
      </c>
      <c r="K39" s="1">
        <f t="shared" ref="K39" si="8">H39*J39</f>
        <v>18</v>
      </c>
      <c r="O39" s="1">
        <v>32</v>
      </c>
    </row>
    <row r="40" spans="1:18" x14ac:dyDescent="0.25">
      <c r="C40" s="10" t="s">
        <v>18</v>
      </c>
      <c r="D40" s="1" t="s">
        <v>36</v>
      </c>
      <c r="F40" t="s">
        <v>58</v>
      </c>
      <c r="J40" s="31" t="s">
        <v>61</v>
      </c>
      <c r="K40" s="21">
        <f>SUM(K20:K39)</f>
        <v>341</v>
      </c>
      <c r="L40" s="29"/>
    </row>
    <row r="41" spans="1:18" x14ac:dyDescent="0.25">
      <c r="C41" s="2" t="s">
        <v>19</v>
      </c>
      <c r="J41" s="27" t="s">
        <v>59</v>
      </c>
      <c r="K41" s="20">
        <f>K40/60</f>
        <v>5.6833333333333336</v>
      </c>
      <c r="L41" s="30"/>
    </row>
    <row r="42" spans="1:18" x14ac:dyDescent="0.25">
      <c r="H42"/>
    </row>
    <row r="43" spans="1:18" x14ac:dyDescent="0.25">
      <c r="N43" t="s">
        <v>21</v>
      </c>
      <c r="O43" s="1">
        <v>8</v>
      </c>
      <c r="P43" s="16">
        <v>25</v>
      </c>
      <c r="R43" s="11">
        <f>O43*(P43+Q43)</f>
        <v>200</v>
      </c>
    </row>
    <row r="44" spans="1:18" x14ac:dyDescent="0.25">
      <c r="N44" t="s">
        <v>21</v>
      </c>
      <c r="O44" s="1">
        <f>SUM(O6:O38)</f>
        <v>384</v>
      </c>
      <c r="P44" s="14">
        <v>1.79</v>
      </c>
      <c r="Q44" s="14">
        <v>0.45</v>
      </c>
      <c r="R44" s="11">
        <f>O44*(P44+Q44)</f>
        <v>860.16000000000008</v>
      </c>
    </row>
  </sheetData>
  <mergeCells count="5">
    <mergeCell ref="A19:D19"/>
    <mergeCell ref="A1:M1"/>
    <mergeCell ref="A5:I5"/>
    <mergeCell ref="M16:N16"/>
    <mergeCell ref="L19:M19"/>
  </mergeCells>
  <pageMargins left="0.31" right="0.24" top="0.26" bottom="0.27" header="0.13" footer="0.1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Don's</dc:creator>
  <cp:lastModifiedBy>FCBOE</cp:lastModifiedBy>
  <cp:lastPrinted>2013-11-05T16:54:22Z</cp:lastPrinted>
  <dcterms:created xsi:type="dcterms:W3CDTF">2013-10-20T00:36:57Z</dcterms:created>
  <dcterms:modified xsi:type="dcterms:W3CDTF">2013-11-14T15:28:28Z</dcterms:modified>
</cp:coreProperties>
</file>